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59\1 výzva\"/>
    </mc:Choice>
  </mc:AlternateContent>
  <xr:revisionPtr revIDLastSave="0" documentId="13_ncr:1_{045AAC96-8D8F-4DAC-B2A2-A7BDAB0EAE3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J25" i="1"/>
  <c r="J28" i="1"/>
  <c r="J31" i="1"/>
  <c r="J34" i="1"/>
  <c r="J37" i="1"/>
  <c r="J40" i="1"/>
  <c r="J43" i="1"/>
  <c r="J46" i="1"/>
  <c r="J49" i="1"/>
  <c r="J52" i="1"/>
  <c r="J55" i="1"/>
  <c r="J58" i="1"/>
  <c r="J61" i="1"/>
  <c r="J64" i="1"/>
  <c r="J67" i="1"/>
  <c r="J70" i="1"/>
  <c r="K73" i="1"/>
  <c r="J76" i="1"/>
  <c r="J7" i="1"/>
  <c r="G77" i="1"/>
  <c r="J77" i="1"/>
  <c r="K77" i="1"/>
  <c r="G72" i="1"/>
  <c r="G73" i="1"/>
  <c r="G74" i="1"/>
  <c r="G75" i="1"/>
  <c r="G76" i="1"/>
  <c r="J72" i="1"/>
  <c r="K72" i="1"/>
  <c r="J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K28" i="1"/>
  <c r="J29" i="1"/>
  <c r="K29" i="1"/>
  <c r="J30" i="1"/>
  <c r="K30" i="1"/>
  <c r="K31" i="1"/>
  <c r="J32" i="1"/>
  <c r="K32" i="1"/>
  <c r="J33" i="1"/>
  <c r="K33" i="1"/>
  <c r="K34" i="1"/>
  <c r="J35" i="1"/>
  <c r="K35" i="1"/>
  <c r="J36" i="1"/>
  <c r="K36" i="1"/>
  <c r="K37" i="1"/>
  <c r="J38" i="1"/>
  <c r="K38" i="1"/>
  <c r="J39" i="1"/>
  <c r="K39" i="1"/>
  <c r="K40" i="1"/>
  <c r="J41" i="1"/>
  <c r="K41" i="1"/>
  <c r="J42" i="1"/>
  <c r="K42" i="1"/>
  <c r="K43" i="1"/>
  <c r="J44" i="1"/>
  <c r="K44" i="1"/>
  <c r="J45" i="1"/>
  <c r="K45" i="1"/>
  <c r="K46" i="1"/>
  <c r="J47" i="1"/>
  <c r="K47" i="1"/>
  <c r="J48" i="1"/>
  <c r="K48" i="1"/>
  <c r="K49" i="1"/>
  <c r="J50" i="1"/>
  <c r="K50" i="1"/>
  <c r="J51" i="1"/>
  <c r="K51" i="1"/>
  <c r="K52" i="1"/>
  <c r="J53" i="1"/>
  <c r="K53" i="1"/>
  <c r="J54" i="1"/>
  <c r="K54" i="1"/>
  <c r="K55" i="1"/>
  <c r="J56" i="1"/>
  <c r="K56" i="1"/>
  <c r="J57" i="1"/>
  <c r="K57" i="1"/>
  <c r="K58" i="1"/>
  <c r="J59" i="1"/>
  <c r="K59" i="1"/>
  <c r="J60" i="1"/>
  <c r="K60" i="1"/>
  <c r="K61" i="1"/>
  <c r="J62" i="1"/>
  <c r="K62" i="1"/>
  <c r="J63" i="1"/>
  <c r="K63" i="1"/>
  <c r="K64" i="1"/>
  <c r="J65" i="1"/>
  <c r="K65" i="1"/>
  <c r="J66" i="1"/>
  <c r="K66" i="1"/>
  <c r="K67" i="1"/>
  <c r="J68" i="1"/>
  <c r="K68" i="1"/>
  <c r="J69" i="1"/>
  <c r="K69" i="1"/>
  <c r="K70" i="1"/>
  <c r="J71" i="1"/>
  <c r="K71" i="1"/>
  <c r="G22" i="1"/>
  <c r="G23" i="1"/>
  <c r="G24" i="1"/>
  <c r="G25" i="1"/>
  <c r="G26" i="1"/>
  <c r="K22" i="1"/>
  <c r="J23" i="1"/>
  <c r="K23" i="1"/>
  <c r="J24" i="1"/>
  <c r="K24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76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0" i="1" l="1"/>
  <c r="H80" i="1"/>
</calcChain>
</file>

<file path=xl/sharedStrings.xml><?xml version="1.0" encoding="utf-8"?>
<sst xmlns="http://schemas.openxmlformats.org/spreadsheetml/2006/main" count="277" uniqueCount="162">
  <si>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</si>
  <si>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</si>
  <si>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</si>
  <si>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</si>
  <si>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</si>
  <si>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</si>
  <si>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</si>
  <si>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</si>
  <si>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</si>
  <si>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</si>
  <si>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</si>
  <si>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</si>
  <si>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</si>
  <si>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</si>
  <si>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</si>
  <si>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</si>
  <si>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</si>
  <si>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</si>
  <si>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</si>
  <si>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</si>
  <si>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</si>
  <si>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</si>
  <si>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</si>
  <si>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</si>
  <si>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</si>
  <si>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</si>
  <si>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</si>
  <si>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059 - 2024</t>
  </si>
  <si>
    <t>Kopírovací karton bílý A4 160g</t>
  </si>
  <si>
    <t>bal</t>
  </si>
  <si>
    <t xml:space="preserve">Lepící páska do stolních odvíječů - náplň 19mm </t>
  </si>
  <si>
    <t>ks</t>
  </si>
  <si>
    <t>Transparentní lepicí páska vhodná do stolních odvíječů, šíře 19 mm, návin min. 30 m.</t>
  </si>
  <si>
    <t xml:space="preserve">Univerzální lepidlo, vhodné na papír, kůži, dřevo apod., bez rozpouštědla, s aplikátorem. 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</si>
  <si>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</si>
  <si>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</si>
  <si>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</si>
  <si>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</si>
  <si>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</si>
  <si>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</si>
  <si>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</si>
  <si>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</si>
  <si>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</si>
  <si>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 xml:space="preserve">Samolepicí etikety  210x297 mm </t>
  </si>
  <si>
    <t>1 etiketa / arch, archy formátu A4, pro tisk v kopírkách, laserových a inkoustových tiskárnách. 
Min. 100 listů/ balení.</t>
  </si>
  <si>
    <t>Klip kovový 25</t>
  </si>
  <si>
    <t xml:space="preserve">Kovové, mnohonásobně použitelné, min. 12 ks v balení. </t>
  </si>
  <si>
    <t>Klip kovový 32</t>
  </si>
  <si>
    <t>Laminovací folie A5/ 125mic</t>
  </si>
  <si>
    <t>Antistatické, průzračně čiré. Min. 100 listů v balení.</t>
  </si>
  <si>
    <t>Laminovací folie A4/125mic</t>
  </si>
  <si>
    <t>Rychlouzavírací sáčky 8x12</t>
  </si>
  <si>
    <t>Min. 100 ks v balení.</t>
  </si>
  <si>
    <t>Nůžky celokovové - 18 cm</t>
  </si>
  <si>
    <t>Celokovové provedení, čepele spojuje kovový šroub, řezné plochy speciálně upraveny pro snadný a precizní střih.</t>
  </si>
  <si>
    <t>Záznamní kniha A4 - linka</t>
  </si>
  <si>
    <t xml:space="preserve">Min. 100 listů, bělený bezdřevý papír, šitá vazba, laminovaný povrch desek. </t>
  </si>
  <si>
    <t xml:space="preserve">Papír kancelářský A4 kvalita "A" </t>
  </si>
  <si>
    <t>Lepicí páska 25mm x 66m transparentní</t>
  </si>
  <si>
    <t>Kvalitní lepicí páska průhledná.</t>
  </si>
  <si>
    <t>Lepicí páska 48-50mm x 66m transparentní</t>
  </si>
  <si>
    <t>Lepicí páska 48-50mm x 66m hnědá</t>
  </si>
  <si>
    <t>Kvalitní balicí páska hnědá.</t>
  </si>
  <si>
    <t>Lepicí páska oboustranná 25mmx10m</t>
  </si>
  <si>
    <t>Polypropylenová oboustranná lepicí páska, univerzální použití, možnost použít pro podlahové krytiny a koberce.</t>
  </si>
  <si>
    <t>Popisovač lihový 1mm - černý</t>
  </si>
  <si>
    <t>Voděodolný, otěruvzdorný inkoust, vláknový hrot, ergonomický úchop, šíře stopy 1 mm, ventilační uzávěry, na fólie, filmy, sklo, plasty.</t>
  </si>
  <si>
    <t>Tabule magnetická 60x80</t>
  </si>
  <si>
    <t>Lakovaná magnetická tabule, dřevěný rám. Součástí je montážní sada pro zavěšení.</t>
  </si>
  <si>
    <t>Datumovka samobarvící min do r.2030</t>
  </si>
  <si>
    <t>Samobarvící mechanické razítko, vhodné pro každodení používání v kancelářích, měsíc číslem, výška znaků 3,8 - 4,2 mm.</t>
  </si>
  <si>
    <t>Spony dopisní barevné 32</t>
  </si>
  <si>
    <t>Rozměr 32 mm, barevný drát, min. 75ks v balení.</t>
  </si>
  <si>
    <t>Příjmový pokladní doklad - nečíslovaný</t>
  </si>
  <si>
    <t>Formát A6, propisovací, min. 100 listů.</t>
  </si>
  <si>
    <t xml:space="preserve">Motouz jutový přírodní  </t>
  </si>
  <si>
    <t>Min. 100 g, pro kancelář i domácnost.</t>
  </si>
  <si>
    <t>Pružný polypropylen, transparentní, formát A4, šíře hřbetu 40mm, průměr kroužků 30 mm, kapacita cca 275 listů, na vnitřní straně desek kapsa. Mix barev.</t>
  </si>
  <si>
    <t xml:space="preserve">Spojovače 24/6  </t>
  </si>
  <si>
    <t>balení</t>
  </si>
  <si>
    <t>Vysoce kvalitní pozinkované spojovače, min. 1000 ks v balení.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</si>
  <si>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</si>
  <si>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</si>
  <si>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</si>
  <si>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</si>
  <si>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Blok nelepený bílý - špalík 8-9 x 8-9 cm</t>
  </si>
  <si>
    <t>Nelepený bílý, volné listy.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</si>
  <si>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</si>
  <si>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</si>
  <si>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</si>
  <si>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</si>
  <si>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</si>
  <si>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</si>
  <si>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</si>
  <si>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</si>
  <si>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Sešit A4   / linkovaný/</t>
  </si>
  <si>
    <t xml:space="preserve">Min. 40 listů. </t>
  </si>
  <si>
    <t xml:space="preserve">Papír kancelářský A3 kvalita"B"  </t>
  </si>
  <si>
    <t xml:space="preserve">Papír kancelářský A4 kvalita"B"  </t>
  </si>
  <si>
    <t xml:space="preserve">Obálky bublinkové A4 bílé cca 270x360 </t>
  </si>
  <si>
    <t>Samolepicí, odtrhovací proužek, vzduchová ochranná vrstva, vhodné pro zasílání křehkých předmětů, min. 10 ks v balení.</t>
  </si>
  <si>
    <t>Lepicí tyčinka  min. 40g</t>
  </si>
  <si>
    <t>Vysoká lepicí síla a okamžitá přilnavost. Vhodné na  papír, karton, nevysychá, neobsahuje rozpouštědla.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</si>
  <si>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</si>
  <si>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</si>
  <si>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</si>
  <si>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Klínový hrot, šíře stopy 1-4,6 mm, ventilační uzávěry, vhodný i na faxový papír.</t>
  </si>
  <si>
    <t>Kovový trojbox na dokumenty A4</t>
  </si>
  <si>
    <t>Drátěný 3dílný odkladač na dokumenty o velikosti A4, černý.</t>
  </si>
  <si>
    <t>Náplň do korekčního strojku 4,2 -do strojku TESA!!!</t>
  </si>
  <si>
    <t>Vyměnitelná náplň.</t>
  </si>
  <si>
    <t xml:space="preserve">Pryž </t>
  </si>
  <si>
    <t xml:space="preserve">Na grafitové tužky. </t>
  </si>
  <si>
    <t>Odkladač plastový - transparentní kouřový</t>
  </si>
  <si>
    <t>Určené pro odkládání dokumentů A4. Odolný plastový materiál. Odkladače jsou stohovatelné ve 4 polohách</t>
  </si>
  <si>
    <t>Vnějšek plast, vnitřek hladký papír.</t>
  </si>
  <si>
    <t>Blok lepený barevný - špalík 8-9 x 8-9 cm</t>
  </si>
  <si>
    <t>Slepený špalíček barevných papírů.</t>
  </si>
  <si>
    <t>Adhezní bloček - neon, opatřen lepicí vrstvou pouze zpoloviny, nezanechává stopy po lepidle. Min. 100 lístků.</t>
  </si>
  <si>
    <t>Propisovací tužka jednorázová</t>
  </si>
  <si>
    <t>Obyčejná jednorázová propiska. Nelze měnit náplň! Barva krytky odpovídá barvě náplně.</t>
  </si>
  <si>
    <t>Délka 106,8 mm, extra tenký hrot, plastová trubička.</t>
  </si>
  <si>
    <t>Zvýrazňovač 1-4 mm, sada 4ks</t>
  </si>
  <si>
    <t>Klínový hrot, šíře stopy 1-4 mm, ventilační uzávěr, vhodný i na faxový papír. 4 ks v balení.</t>
  </si>
  <si>
    <t>Kvalitní průhledný polypropylen, zavírání jedním drukem (patentem) na delší straně.</t>
  </si>
  <si>
    <t>Transparentní.</t>
  </si>
  <si>
    <t>ANO</t>
  </si>
  <si>
    <t>SGS-2024-014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</si>
  <si>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</si>
  <si>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</si>
  <si>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</si>
  <si>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KEE - Jarmila Glaserová,
Tel.: 37763 4301</t>
  </si>
  <si>
    <t>Univerzitní 26, 
301 00 Plzeň,
Fakulta elektrotechnická - Katedra elektroenergetiky,
místnost  EK 318</t>
  </si>
  <si>
    <t>SKM - Ing. Michaela Pšeidlová, 
Tel.: 37763 4878</t>
  </si>
  <si>
    <t xml:space="preserve"> Bolevecká 30, 
301 00 Plzeň,
VŠ kolej</t>
  </si>
  <si>
    <t>U3V - Mgr. Magdalena Toušová, DiS.,
Tel.: 37763 1907</t>
  </si>
  <si>
    <t>Jungmannova 1,
301 00 Plzeň, 
Univerzita třetího věku, 
místnost JJ 113b</t>
  </si>
  <si>
    <t>EO - Václava Vlková, 
Tel.: 37763 1146</t>
  </si>
  <si>
    <t>Univerzitní 8, 
301 00 Plzeň,  
Rektorát - Ekonomický odbor,
místnost UR 221</t>
  </si>
  <si>
    <t>PS NL - Jitka Růžičková, 
Tel.: 37763 1300</t>
  </si>
  <si>
    <t>Univerzitní 22, 
301 00 Plzeň.
budova Fakulty strojní - Provoz a služby -Nálup a logistika, 
6. patro - místnost UK 624</t>
  </si>
  <si>
    <t>SKM - Hana Menclová, 
Tel.: 37763 4853
 (nebo G.Vostracká, tel. 37763 4854)</t>
  </si>
  <si>
    <t>Kollárova 19, 
301 00 Plzeň,
Správa kolejí a menz</t>
  </si>
  <si>
    <t>Vhodný pro tisk, speciálně hlazený bílý karton, 1 bal/250 listů.</t>
  </si>
  <si>
    <t xml:space="preserve">Lepidlo disperzní 130 - 140 g 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</si>
  <si>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</si>
  <si>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Pořadač 2-kroužkový A4 - hřbet 4cm - mix barev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</si>
  <si>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</si>
  <si>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</si>
  <si>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10 ks červená, 10 ks černá, 10 ks zelená, 10 ks modrá</t>
    </r>
  </si>
  <si>
    <r>
      <t xml:space="preserve">Popisovač 0,3 mm - </t>
    </r>
    <r>
      <rPr>
        <b/>
        <sz val="11"/>
        <rFont val="Calibri"/>
        <family val="2"/>
        <charset val="238"/>
      </rPr>
      <t>10 ks červený, 10 ks černý</t>
    </r>
  </si>
  <si>
    <r>
      <t>Popisovač lihový 1mm -</t>
    </r>
    <r>
      <rPr>
        <b/>
        <sz val="11"/>
        <rFont val="Calibri"/>
        <family val="2"/>
        <charset val="238"/>
      </rPr>
      <t xml:space="preserve"> 10 ks červený, 10 ks černý</t>
    </r>
  </si>
  <si>
    <r>
      <t>Zvýrazňovač  1 - 4,6 mm -</t>
    </r>
    <r>
      <rPr>
        <b/>
        <sz val="11"/>
        <rFont val="Calibri"/>
        <family val="2"/>
        <charset val="238"/>
      </rPr>
      <t xml:space="preserve"> žlutý 15 ks,růžový 10 ks</t>
    </r>
  </si>
  <si>
    <t>Děrovačka 20 listů - modrá</t>
  </si>
  <si>
    <t>Děrovačka vyrobená z kovu (spodní díl) v kombinaci s vysoce odolným plastem s ABS prvky. 
Příložník pro všechny standartní formáty A4, A5, A6.
Rozměry: cca 9,1 x 5,5 x 11,2 cm (š x v x h).
Výkon min. 20 listů.</t>
  </si>
  <si>
    <r>
      <t xml:space="preserve">Pořadač pákový A4 - 7,5 cm - </t>
    </r>
    <r>
      <rPr>
        <b/>
        <sz val="11"/>
        <rFont val="Calibri"/>
        <family val="2"/>
        <charset val="238"/>
      </rPr>
      <t>modrý</t>
    </r>
  </si>
  <si>
    <t xml:space="preserve">Samolepící blok  75 x 75 mm ± 2 mm- neon </t>
  </si>
  <si>
    <r>
      <t>Gelové pero 0,5 mm -</t>
    </r>
    <r>
      <rPr>
        <b/>
        <sz val="11"/>
        <rFont val="Calibri"/>
        <family val="2"/>
        <charset val="238"/>
      </rPr>
      <t xml:space="preserve"> 5x modré, 5x červené</t>
    </r>
  </si>
  <si>
    <r>
      <t xml:space="preserve">Náplň do kuličkového pera Solidly </t>
    </r>
    <r>
      <rPr>
        <b/>
        <sz val="11"/>
        <rFont val="Calibri"/>
        <family val="2"/>
        <charset val="238"/>
      </rPr>
      <t>- modrá / 10ks</t>
    </r>
  </si>
  <si>
    <r>
      <t>Zvýrazňovač  1 - 4,6 mm -</t>
    </r>
    <r>
      <rPr>
        <b/>
        <sz val="11"/>
        <rFont val="Calibri"/>
        <family val="2"/>
        <charset val="238"/>
      </rPr>
      <t xml:space="preserve"> žlutý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</si>
  <si>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žlutá</t>
    </r>
  </si>
  <si>
    <t>Pravítko 30 cm - jiná barva než bílá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</si>
</sst>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zoomScaleNormal="100" workbookViewId="0">
      <selection activeCell="J61" sqref="J61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8" customWidth="1"/>
    <col min="5" max="5" width="11.140625" style="4" customWidth="1"/>
    <col min="6" max="6" width="135.28515625" style="5" customWidth="1"/>
    <col min="7" max="7" width="17.8554687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1.28515625" style="1" customWidth="1"/>
    <col min="15" max="15" width="21" style="1" hidden="1" customWidth="1"/>
    <col min="16" max="16" width="35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75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130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28</v>
      </c>
      <c r="D7" s="35">
        <v>1</v>
      </c>
      <c r="E7" s="36" t="s">
        <v>29</v>
      </c>
      <c r="F7" s="37" t="s">
        <v>143</v>
      </c>
      <c r="G7" s="38">
        <f t="shared" ref="G7:G21" si="0">D7*H7</f>
        <v>290</v>
      </c>
      <c r="H7" s="39">
        <v>290</v>
      </c>
      <c r="I7" s="139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128</v>
      </c>
      <c r="M7" s="43" t="s">
        <v>126</v>
      </c>
      <c r="N7" s="44" t="s">
        <v>127</v>
      </c>
      <c r="O7" s="44"/>
      <c r="P7" s="42" t="s">
        <v>131</v>
      </c>
      <c r="Q7" s="42" t="s">
        <v>132</v>
      </c>
      <c r="R7" s="45" t="s">
        <v>26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30</v>
      </c>
      <c r="D8" s="48">
        <v>6</v>
      </c>
      <c r="E8" s="49" t="s">
        <v>31</v>
      </c>
      <c r="F8" s="50" t="s">
        <v>32</v>
      </c>
      <c r="G8" s="51">
        <f t="shared" si="0"/>
        <v>72</v>
      </c>
      <c r="H8" s="52">
        <v>12</v>
      </c>
      <c r="I8" s="140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144</v>
      </c>
      <c r="D9" s="48">
        <v>2</v>
      </c>
      <c r="E9" s="49" t="s">
        <v>31</v>
      </c>
      <c r="F9" s="50" t="s">
        <v>33</v>
      </c>
      <c r="G9" s="51">
        <f t="shared" si="0"/>
        <v>118</v>
      </c>
      <c r="H9" s="52">
        <v>59</v>
      </c>
      <c r="I9" s="140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5.5" customHeight="1" x14ac:dyDescent="0.25">
      <c r="A10" s="27"/>
      <c r="B10" s="46">
        <v>4</v>
      </c>
      <c r="C10" s="47" t="s">
        <v>34</v>
      </c>
      <c r="D10" s="48">
        <v>2</v>
      </c>
      <c r="E10" s="49" t="s">
        <v>35</v>
      </c>
      <c r="F10" s="50" t="s">
        <v>36</v>
      </c>
      <c r="G10" s="51">
        <f t="shared" si="0"/>
        <v>90</v>
      </c>
      <c r="H10" s="52">
        <v>45</v>
      </c>
      <c r="I10" s="140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33.75" customHeight="1" x14ac:dyDescent="0.25">
      <c r="A11" s="27"/>
      <c r="B11" s="46">
        <v>5</v>
      </c>
      <c r="C11" s="47" t="s">
        <v>37</v>
      </c>
      <c r="D11" s="48">
        <v>5</v>
      </c>
      <c r="E11" s="60" t="s">
        <v>35</v>
      </c>
      <c r="F11" s="61" t="s">
        <v>38</v>
      </c>
      <c r="G11" s="51">
        <f t="shared" si="0"/>
        <v>300</v>
      </c>
      <c r="H11" s="52">
        <v>60</v>
      </c>
      <c r="I11" s="140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31.5" customHeight="1" x14ac:dyDescent="0.25">
      <c r="A12" s="27"/>
      <c r="B12" s="46">
        <v>6</v>
      </c>
      <c r="C12" s="47" t="s">
        <v>39</v>
      </c>
      <c r="D12" s="48">
        <v>5</v>
      </c>
      <c r="E12" s="49" t="s">
        <v>35</v>
      </c>
      <c r="F12" s="50" t="s">
        <v>40</v>
      </c>
      <c r="G12" s="51">
        <f t="shared" si="0"/>
        <v>275</v>
      </c>
      <c r="H12" s="52">
        <v>55</v>
      </c>
      <c r="I12" s="140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40.5" customHeight="1" x14ac:dyDescent="0.25">
      <c r="A13" s="27"/>
      <c r="B13" s="46">
        <v>7</v>
      </c>
      <c r="C13" s="47" t="s">
        <v>41</v>
      </c>
      <c r="D13" s="48">
        <v>2</v>
      </c>
      <c r="E13" s="49" t="s">
        <v>35</v>
      </c>
      <c r="F13" s="50" t="s">
        <v>42</v>
      </c>
      <c r="G13" s="51">
        <f t="shared" si="0"/>
        <v>120</v>
      </c>
      <c r="H13" s="52">
        <v>60</v>
      </c>
      <c r="I13" s="140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40.5" customHeight="1" x14ac:dyDescent="0.25">
      <c r="A14" s="27"/>
      <c r="B14" s="46">
        <v>8</v>
      </c>
      <c r="C14" s="47" t="s">
        <v>43</v>
      </c>
      <c r="D14" s="48">
        <v>1</v>
      </c>
      <c r="E14" s="49" t="s">
        <v>29</v>
      </c>
      <c r="F14" s="50" t="s">
        <v>44</v>
      </c>
      <c r="G14" s="51">
        <f t="shared" si="0"/>
        <v>350</v>
      </c>
      <c r="H14" s="52">
        <v>350</v>
      </c>
      <c r="I14" s="140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45</v>
      </c>
      <c r="D15" s="48">
        <v>4</v>
      </c>
      <c r="E15" s="49" t="s">
        <v>29</v>
      </c>
      <c r="F15" s="50" t="s">
        <v>46</v>
      </c>
      <c r="G15" s="51">
        <f t="shared" si="0"/>
        <v>72</v>
      </c>
      <c r="H15" s="52">
        <v>18</v>
      </c>
      <c r="I15" s="140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47</v>
      </c>
      <c r="D16" s="48">
        <v>2</v>
      </c>
      <c r="E16" s="49" t="s">
        <v>29</v>
      </c>
      <c r="F16" s="50" t="s">
        <v>46</v>
      </c>
      <c r="G16" s="51">
        <f t="shared" si="0"/>
        <v>52</v>
      </c>
      <c r="H16" s="52">
        <v>26</v>
      </c>
      <c r="I16" s="140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48</v>
      </c>
      <c r="D17" s="48">
        <v>1</v>
      </c>
      <c r="E17" s="49" t="s">
        <v>29</v>
      </c>
      <c r="F17" s="50" t="s">
        <v>49</v>
      </c>
      <c r="G17" s="51">
        <f t="shared" si="0"/>
        <v>170</v>
      </c>
      <c r="H17" s="52">
        <v>170</v>
      </c>
      <c r="I17" s="140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50</v>
      </c>
      <c r="D18" s="48">
        <v>1</v>
      </c>
      <c r="E18" s="49" t="s">
        <v>29</v>
      </c>
      <c r="F18" s="50" t="s">
        <v>49</v>
      </c>
      <c r="G18" s="51">
        <f t="shared" si="0"/>
        <v>330</v>
      </c>
      <c r="H18" s="52">
        <v>330</v>
      </c>
      <c r="I18" s="140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51</v>
      </c>
      <c r="D19" s="48">
        <v>1</v>
      </c>
      <c r="E19" s="49" t="s">
        <v>29</v>
      </c>
      <c r="F19" s="50" t="s">
        <v>52</v>
      </c>
      <c r="G19" s="51">
        <f t="shared" si="0"/>
        <v>20</v>
      </c>
      <c r="H19" s="52">
        <v>20</v>
      </c>
      <c r="I19" s="140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thickBot="1" x14ac:dyDescent="0.3">
      <c r="A20" s="27"/>
      <c r="B20" s="62">
        <v>14</v>
      </c>
      <c r="C20" s="63" t="s">
        <v>53</v>
      </c>
      <c r="D20" s="64">
        <v>3</v>
      </c>
      <c r="E20" s="65" t="s">
        <v>31</v>
      </c>
      <c r="F20" s="66" t="s">
        <v>54</v>
      </c>
      <c r="G20" s="67">
        <f t="shared" si="0"/>
        <v>360</v>
      </c>
      <c r="H20" s="68">
        <v>120</v>
      </c>
      <c r="I20" s="141"/>
      <c r="J20" s="69">
        <f t="shared" si="1"/>
        <v>0</v>
      </c>
      <c r="K20" s="70" t="str">
        <f t="shared" si="2"/>
        <v xml:space="preserve"> </v>
      </c>
      <c r="L20" s="71"/>
      <c r="M20" s="72"/>
      <c r="N20" s="73"/>
      <c r="O20" s="73"/>
      <c r="P20" s="74"/>
      <c r="Q20" s="74"/>
      <c r="R20" s="75"/>
      <c r="S20" s="73"/>
      <c r="T20" s="72"/>
    </row>
    <row r="21" spans="1:20" ht="21.75" customHeight="1" x14ac:dyDescent="0.25">
      <c r="A21" s="27"/>
      <c r="B21" s="76">
        <v>15</v>
      </c>
      <c r="C21" s="77" t="s">
        <v>55</v>
      </c>
      <c r="D21" s="78">
        <v>5</v>
      </c>
      <c r="E21" s="79" t="s">
        <v>31</v>
      </c>
      <c r="F21" s="80" t="s">
        <v>56</v>
      </c>
      <c r="G21" s="81">
        <f t="shared" si="0"/>
        <v>275</v>
      </c>
      <c r="H21" s="82">
        <v>55</v>
      </c>
      <c r="I21" s="142"/>
      <c r="J21" s="83">
        <f t="shared" si="1"/>
        <v>0</v>
      </c>
      <c r="K21" s="84" t="str">
        <f t="shared" si="2"/>
        <v xml:space="preserve"> </v>
      </c>
      <c r="L21" s="55" t="s">
        <v>128</v>
      </c>
      <c r="M21" s="55" t="s">
        <v>129</v>
      </c>
      <c r="N21" s="57"/>
      <c r="O21" s="57"/>
      <c r="P21" s="55" t="s">
        <v>133</v>
      </c>
      <c r="Q21" s="55" t="s">
        <v>134</v>
      </c>
      <c r="R21" s="59" t="s">
        <v>26</v>
      </c>
      <c r="S21" s="57"/>
      <c r="T21" s="56" t="s">
        <v>12</v>
      </c>
    </row>
    <row r="22" spans="1:20" ht="93" customHeight="1" x14ac:dyDescent="0.25">
      <c r="A22" s="27"/>
      <c r="B22" s="46">
        <v>16</v>
      </c>
      <c r="C22" s="47" t="s">
        <v>57</v>
      </c>
      <c r="D22" s="48">
        <v>10</v>
      </c>
      <c r="E22" s="49" t="s">
        <v>29</v>
      </c>
      <c r="F22" s="50" t="s">
        <v>145</v>
      </c>
      <c r="G22" s="51">
        <f t="shared" ref="G22:G77" si="3">D22*H22</f>
        <v>1300</v>
      </c>
      <c r="H22" s="52">
        <v>130</v>
      </c>
      <c r="I22" s="140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5"/>
      <c r="N22" s="57"/>
      <c r="O22" s="57"/>
      <c r="P22" s="85"/>
      <c r="Q22" s="85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58</v>
      </c>
      <c r="D23" s="48">
        <v>4</v>
      </c>
      <c r="E23" s="49" t="s">
        <v>31</v>
      </c>
      <c r="F23" s="50" t="s">
        <v>59</v>
      </c>
      <c r="G23" s="51">
        <f t="shared" si="3"/>
        <v>100</v>
      </c>
      <c r="H23" s="52">
        <v>25</v>
      </c>
      <c r="I23" s="140"/>
      <c r="J23" s="53">
        <f t="shared" si="4"/>
        <v>0</v>
      </c>
      <c r="K23" s="54" t="str">
        <f t="shared" si="5"/>
        <v xml:space="preserve"> </v>
      </c>
      <c r="L23" s="55"/>
      <c r="M23" s="55"/>
      <c r="N23" s="57"/>
      <c r="O23" s="57"/>
      <c r="P23" s="85"/>
      <c r="Q23" s="85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60</v>
      </c>
      <c r="D24" s="48">
        <v>4</v>
      </c>
      <c r="E24" s="49" t="s">
        <v>31</v>
      </c>
      <c r="F24" s="50" t="s">
        <v>59</v>
      </c>
      <c r="G24" s="51">
        <f t="shared" si="3"/>
        <v>120</v>
      </c>
      <c r="H24" s="52">
        <v>30</v>
      </c>
      <c r="I24" s="140"/>
      <c r="J24" s="53">
        <f t="shared" si="4"/>
        <v>0</v>
      </c>
      <c r="K24" s="54" t="str">
        <f t="shared" si="5"/>
        <v xml:space="preserve"> </v>
      </c>
      <c r="L24" s="55"/>
      <c r="M24" s="55"/>
      <c r="N24" s="57"/>
      <c r="O24" s="57"/>
      <c r="P24" s="85"/>
      <c r="Q24" s="85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61</v>
      </c>
      <c r="D25" s="48">
        <v>2</v>
      </c>
      <c r="E25" s="49" t="s">
        <v>31</v>
      </c>
      <c r="F25" s="50" t="s">
        <v>62</v>
      </c>
      <c r="G25" s="51">
        <f t="shared" si="3"/>
        <v>74</v>
      </c>
      <c r="H25" s="52">
        <v>37</v>
      </c>
      <c r="I25" s="140"/>
      <c r="J25" s="53">
        <f t="shared" si="4"/>
        <v>0</v>
      </c>
      <c r="K25" s="54" t="str">
        <f t="shared" si="5"/>
        <v xml:space="preserve"> </v>
      </c>
      <c r="L25" s="55"/>
      <c r="M25" s="55"/>
      <c r="N25" s="57"/>
      <c r="O25" s="57"/>
      <c r="P25" s="85"/>
      <c r="Q25" s="85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63</v>
      </c>
      <c r="D26" s="48">
        <v>2</v>
      </c>
      <c r="E26" s="49" t="s">
        <v>31</v>
      </c>
      <c r="F26" s="50" t="s">
        <v>64</v>
      </c>
      <c r="G26" s="51">
        <f t="shared" si="3"/>
        <v>40</v>
      </c>
      <c r="H26" s="52">
        <v>20</v>
      </c>
      <c r="I26" s="140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5"/>
      <c r="Q26" s="85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144</v>
      </c>
      <c r="D27" s="48">
        <v>1</v>
      </c>
      <c r="E27" s="49" t="s">
        <v>31</v>
      </c>
      <c r="F27" s="50" t="s">
        <v>33</v>
      </c>
      <c r="G27" s="51">
        <f t="shared" si="3"/>
        <v>59</v>
      </c>
      <c r="H27" s="52">
        <v>59</v>
      </c>
      <c r="I27" s="140"/>
      <c r="J27" s="53">
        <f t="shared" ref="J27:J71" si="6">D27*I27</f>
        <v>0</v>
      </c>
      <c r="K27" s="54" t="str">
        <f t="shared" ref="K27:K71" si="7">IF(ISNUMBER(I27), IF(I27&gt;H27,"NEVYHOVUJE","VYHOVUJE")," ")</f>
        <v xml:space="preserve"> </v>
      </c>
      <c r="L27" s="55"/>
      <c r="M27" s="55"/>
      <c r="N27" s="57"/>
      <c r="O27" s="57"/>
      <c r="P27" s="85"/>
      <c r="Q27" s="85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65</v>
      </c>
      <c r="D28" s="48">
        <v>10</v>
      </c>
      <c r="E28" s="49" t="s">
        <v>31</v>
      </c>
      <c r="F28" s="50" t="s">
        <v>66</v>
      </c>
      <c r="G28" s="51">
        <f t="shared" si="3"/>
        <v>130</v>
      </c>
      <c r="H28" s="52">
        <v>13</v>
      </c>
      <c r="I28" s="140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85"/>
      <c r="Q28" s="85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67</v>
      </c>
      <c r="D29" s="48">
        <v>1</v>
      </c>
      <c r="E29" s="49" t="s">
        <v>31</v>
      </c>
      <c r="F29" s="50" t="s">
        <v>68</v>
      </c>
      <c r="G29" s="51">
        <f t="shared" si="3"/>
        <v>500</v>
      </c>
      <c r="H29" s="52">
        <v>500</v>
      </c>
      <c r="I29" s="140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85"/>
      <c r="Q29" s="85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69</v>
      </c>
      <c r="D30" s="48">
        <v>1</v>
      </c>
      <c r="E30" s="49" t="s">
        <v>31</v>
      </c>
      <c r="F30" s="50" t="s">
        <v>70</v>
      </c>
      <c r="G30" s="51">
        <f t="shared" si="3"/>
        <v>180</v>
      </c>
      <c r="H30" s="52">
        <v>180</v>
      </c>
      <c r="I30" s="140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85"/>
      <c r="Q30" s="85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71</v>
      </c>
      <c r="D31" s="48">
        <v>2</v>
      </c>
      <c r="E31" s="49" t="s">
        <v>29</v>
      </c>
      <c r="F31" s="50" t="s">
        <v>72</v>
      </c>
      <c r="G31" s="51">
        <f t="shared" si="3"/>
        <v>36</v>
      </c>
      <c r="H31" s="52">
        <v>18</v>
      </c>
      <c r="I31" s="140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85"/>
      <c r="Q31" s="85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51</v>
      </c>
      <c r="D32" s="48">
        <v>1</v>
      </c>
      <c r="E32" s="49" t="s">
        <v>29</v>
      </c>
      <c r="F32" s="50" t="s">
        <v>52</v>
      </c>
      <c r="G32" s="51">
        <f t="shared" si="3"/>
        <v>20</v>
      </c>
      <c r="H32" s="52">
        <v>20</v>
      </c>
      <c r="I32" s="140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85"/>
      <c r="Q32" s="85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73</v>
      </c>
      <c r="D33" s="48">
        <v>5</v>
      </c>
      <c r="E33" s="49" t="s">
        <v>31</v>
      </c>
      <c r="F33" s="50" t="s">
        <v>74</v>
      </c>
      <c r="G33" s="51">
        <f t="shared" si="3"/>
        <v>225</v>
      </c>
      <c r="H33" s="52">
        <v>45</v>
      </c>
      <c r="I33" s="140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85"/>
      <c r="Q33" s="85"/>
      <c r="R33" s="59"/>
      <c r="S33" s="57"/>
      <c r="T33" s="56"/>
    </row>
    <row r="34" spans="1:20" ht="21.75" customHeight="1" thickBot="1" x14ac:dyDescent="0.3">
      <c r="A34" s="27"/>
      <c r="B34" s="86">
        <v>28</v>
      </c>
      <c r="C34" s="87" t="s">
        <v>75</v>
      </c>
      <c r="D34" s="88">
        <v>2</v>
      </c>
      <c r="E34" s="89" t="s">
        <v>31</v>
      </c>
      <c r="F34" s="90" t="s">
        <v>76</v>
      </c>
      <c r="G34" s="91">
        <f t="shared" si="3"/>
        <v>40</v>
      </c>
      <c r="H34" s="92">
        <v>20</v>
      </c>
      <c r="I34" s="143"/>
      <c r="J34" s="93">
        <f t="shared" si="6"/>
        <v>0</v>
      </c>
      <c r="K34" s="94" t="str">
        <f t="shared" si="7"/>
        <v xml:space="preserve"> </v>
      </c>
      <c r="L34" s="55"/>
      <c r="M34" s="55"/>
      <c r="N34" s="57"/>
      <c r="O34" s="57"/>
      <c r="P34" s="85"/>
      <c r="Q34" s="85"/>
      <c r="R34" s="59"/>
      <c r="S34" s="57"/>
      <c r="T34" s="56"/>
    </row>
    <row r="35" spans="1:20" ht="30" x14ac:dyDescent="0.25">
      <c r="A35" s="27"/>
      <c r="B35" s="95">
        <v>29</v>
      </c>
      <c r="C35" s="96" t="s">
        <v>146</v>
      </c>
      <c r="D35" s="97">
        <v>10</v>
      </c>
      <c r="E35" s="98" t="s">
        <v>31</v>
      </c>
      <c r="F35" s="99" t="s">
        <v>77</v>
      </c>
      <c r="G35" s="100">
        <f t="shared" si="3"/>
        <v>1000</v>
      </c>
      <c r="H35" s="101">
        <v>100</v>
      </c>
      <c r="I35" s="144"/>
      <c r="J35" s="102">
        <f t="shared" si="6"/>
        <v>0</v>
      </c>
      <c r="K35" s="103" t="str">
        <f t="shared" si="7"/>
        <v xml:space="preserve"> </v>
      </c>
      <c r="L35" s="104" t="s">
        <v>128</v>
      </c>
      <c r="M35" s="104" t="s">
        <v>129</v>
      </c>
      <c r="N35" s="105"/>
      <c r="O35" s="105"/>
      <c r="P35" s="104" t="s">
        <v>135</v>
      </c>
      <c r="Q35" s="104" t="s">
        <v>136</v>
      </c>
      <c r="R35" s="106" t="s">
        <v>26</v>
      </c>
      <c r="S35" s="105"/>
      <c r="T35" s="107" t="s">
        <v>12</v>
      </c>
    </row>
    <row r="36" spans="1:20" ht="21.75" customHeight="1" x14ac:dyDescent="0.25">
      <c r="A36" s="27"/>
      <c r="B36" s="46">
        <v>30</v>
      </c>
      <c r="C36" s="47" t="s">
        <v>78</v>
      </c>
      <c r="D36" s="48">
        <v>2</v>
      </c>
      <c r="E36" s="49" t="s">
        <v>79</v>
      </c>
      <c r="F36" s="50" t="s">
        <v>80</v>
      </c>
      <c r="G36" s="51">
        <f t="shared" si="3"/>
        <v>26</v>
      </c>
      <c r="H36" s="52">
        <v>13</v>
      </c>
      <c r="I36" s="140"/>
      <c r="J36" s="53">
        <f t="shared" si="6"/>
        <v>0</v>
      </c>
      <c r="K36" s="54" t="str">
        <f t="shared" si="7"/>
        <v xml:space="preserve"> </v>
      </c>
      <c r="L36" s="55"/>
      <c r="M36" s="55"/>
      <c r="N36" s="57"/>
      <c r="O36" s="57"/>
      <c r="P36" s="85"/>
      <c r="Q36" s="85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45</v>
      </c>
      <c r="D37" s="48">
        <v>1</v>
      </c>
      <c r="E37" s="49" t="s">
        <v>79</v>
      </c>
      <c r="F37" s="50" t="s">
        <v>46</v>
      </c>
      <c r="G37" s="51">
        <f t="shared" si="3"/>
        <v>18</v>
      </c>
      <c r="H37" s="52">
        <v>18</v>
      </c>
      <c r="I37" s="140"/>
      <c r="J37" s="53">
        <f t="shared" si="6"/>
        <v>0</v>
      </c>
      <c r="K37" s="54" t="str">
        <f t="shared" si="7"/>
        <v xml:space="preserve"> </v>
      </c>
      <c r="L37" s="55"/>
      <c r="M37" s="55"/>
      <c r="N37" s="57"/>
      <c r="O37" s="57"/>
      <c r="P37" s="85"/>
      <c r="Q37" s="85"/>
      <c r="R37" s="59"/>
      <c r="S37" s="57"/>
      <c r="T37" s="56"/>
    </row>
    <row r="38" spans="1:20" ht="21.75" customHeight="1" thickBot="1" x14ac:dyDescent="0.3">
      <c r="A38" s="27"/>
      <c r="B38" s="62">
        <v>32</v>
      </c>
      <c r="C38" s="63" t="s">
        <v>47</v>
      </c>
      <c r="D38" s="64">
        <v>1</v>
      </c>
      <c r="E38" s="65" t="s">
        <v>79</v>
      </c>
      <c r="F38" s="66" t="s">
        <v>46</v>
      </c>
      <c r="G38" s="67">
        <f t="shared" si="3"/>
        <v>26</v>
      </c>
      <c r="H38" s="68">
        <v>26</v>
      </c>
      <c r="I38" s="141"/>
      <c r="J38" s="69">
        <f t="shared" si="6"/>
        <v>0</v>
      </c>
      <c r="K38" s="70" t="str">
        <f t="shared" si="7"/>
        <v xml:space="preserve"> </v>
      </c>
      <c r="L38" s="71"/>
      <c r="M38" s="71"/>
      <c r="N38" s="73"/>
      <c r="O38" s="73"/>
      <c r="P38" s="108"/>
      <c r="Q38" s="108"/>
      <c r="R38" s="75"/>
      <c r="S38" s="73"/>
      <c r="T38" s="72"/>
    </row>
    <row r="39" spans="1:20" ht="21.75" customHeight="1" x14ac:dyDescent="0.25">
      <c r="A39" s="27"/>
      <c r="B39" s="76">
        <v>33</v>
      </c>
      <c r="C39" s="77" t="s">
        <v>81</v>
      </c>
      <c r="D39" s="78">
        <v>3</v>
      </c>
      <c r="E39" s="79" t="s">
        <v>29</v>
      </c>
      <c r="F39" s="80" t="s">
        <v>82</v>
      </c>
      <c r="G39" s="81">
        <f t="shared" si="3"/>
        <v>306</v>
      </c>
      <c r="H39" s="82">
        <v>102</v>
      </c>
      <c r="I39" s="142"/>
      <c r="J39" s="83">
        <f t="shared" si="6"/>
        <v>0</v>
      </c>
      <c r="K39" s="84" t="str">
        <f t="shared" si="7"/>
        <v xml:space="preserve"> </v>
      </c>
      <c r="L39" s="55" t="s">
        <v>128</v>
      </c>
      <c r="M39" s="55" t="s">
        <v>129</v>
      </c>
      <c r="N39" s="57"/>
      <c r="O39" s="57"/>
      <c r="P39" s="55" t="s">
        <v>137</v>
      </c>
      <c r="Q39" s="55" t="s">
        <v>138</v>
      </c>
      <c r="R39" s="59" t="s">
        <v>26</v>
      </c>
      <c r="S39" s="57"/>
      <c r="T39" s="56" t="s">
        <v>12</v>
      </c>
    </row>
    <row r="40" spans="1:20" ht="21.75" customHeight="1" x14ac:dyDescent="0.25">
      <c r="A40" s="27"/>
      <c r="B40" s="46">
        <v>34</v>
      </c>
      <c r="C40" s="47" t="s">
        <v>83</v>
      </c>
      <c r="D40" s="48">
        <v>3</v>
      </c>
      <c r="E40" s="49" t="s">
        <v>29</v>
      </c>
      <c r="F40" s="50" t="s">
        <v>84</v>
      </c>
      <c r="G40" s="51">
        <f t="shared" si="3"/>
        <v>240</v>
      </c>
      <c r="H40" s="52">
        <v>80</v>
      </c>
      <c r="I40" s="140"/>
      <c r="J40" s="53">
        <f t="shared" si="6"/>
        <v>0</v>
      </c>
      <c r="K40" s="54" t="str">
        <f t="shared" si="7"/>
        <v xml:space="preserve"> </v>
      </c>
      <c r="L40" s="55"/>
      <c r="M40" s="55"/>
      <c r="N40" s="57"/>
      <c r="O40" s="57"/>
      <c r="P40" s="85"/>
      <c r="Q40" s="85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85</v>
      </c>
      <c r="D41" s="48">
        <v>10</v>
      </c>
      <c r="E41" s="49" t="s">
        <v>31</v>
      </c>
      <c r="F41" s="50" t="s">
        <v>86</v>
      </c>
      <c r="G41" s="51">
        <f t="shared" si="3"/>
        <v>280</v>
      </c>
      <c r="H41" s="52">
        <v>28</v>
      </c>
      <c r="I41" s="140"/>
      <c r="J41" s="53">
        <f t="shared" si="6"/>
        <v>0</v>
      </c>
      <c r="K41" s="54" t="str">
        <f t="shared" si="7"/>
        <v xml:space="preserve"> </v>
      </c>
      <c r="L41" s="55"/>
      <c r="M41" s="55"/>
      <c r="N41" s="57"/>
      <c r="O41" s="57"/>
      <c r="P41" s="85"/>
      <c r="Q41" s="85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87</v>
      </c>
      <c r="D42" s="48">
        <v>10</v>
      </c>
      <c r="E42" s="49" t="s">
        <v>29</v>
      </c>
      <c r="F42" s="50" t="s">
        <v>88</v>
      </c>
      <c r="G42" s="51">
        <f t="shared" si="3"/>
        <v>200</v>
      </c>
      <c r="H42" s="52">
        <v>20</v>
      </c>
      <c r="I42" s="140"/>
      <c r="J42" s="53">
        <f t="shared" si="6"/>
        <v>0</v>
      </c>
      <c r="K42" s="54" t="str">
        <f t="shared" si="7"/>
        <v xml:space="preserve"> </v>
      </c>
      <c r="L42" s="55"/>
      <c r="M42" s="55"/>
      <c r="N42" s="57"/>
      <c r="O42" s="57"/>
      <c r="P42" s="85"/>
      <c r="Q42" s="85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89</v>
      </c>
      <c r="D43" s="48">
        <v>10</v>
      </c>
      <c r="E43" s="49" t="s">
        <v>31</v>
      </c>
      <c r="F43" s="50" t="s">
        <v>90</v>
      </c>
      <c r="G43" s="51">
        <f t="shared" si="3"/>
        <v>120</v>
      </c>
      <c r="H43" s="52">
        <v>12</v>
      </c>
      <c r="I43" s="140"/>
      <c r="J43" s="53">
        <f t="shared" si="6"/>
        <v>0</v>
      </c>
      <c r="K43" s="54" t="str">
        <f t="shared" si="7"/>
        <v xml:space="preserve"> </v>
      </c>
      <c r="L43" s="55"/>
      <c r="M43" s="55"/>
      <c r="N43" s="57"/>
      <c r="O43" s="57"/>
      <c r="P43" s="85"/>
      <c r="Q43" s="85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91</v>
      </c>
      <c r="D44" s="48">
        <v>10</v>
      </c>
      <c r="E44" s="49" t="s">
        <v>29</v>
      </c>
      <c r="F44" s="50" t="s">
        <v>92</v>
      </c>
      <c r="G44" s="51">
        <f t="shared" si="3"/>
        <v>450</v>
      </c>
      <c r="H44" s="52">
        <v>45</v>
      </c>
      <c r="I44" s="140"/>
      <c r="J44" s="53">
        <f t="shared" si="6"/>
        <v>0</v>
      </c>
      <c r="K44" s="54" t="str">
        <f t="shared" si="7"/>
        <v xml:space="preserve"> </v>
      </c>
      <c r="L44" s="55"/>
      <c r="M44" s="55"/>
      <c r="N44" s="57"/>
      <c r="O44" s="57"/>
      <c r="P44" s="85"/>
      <c r="Q44" s="85"/>
      <c r="R44" s="59"/>
      <c r="S44" s="57"/>
      <c r="T44" s="56"/>
    </row>
    <row r="45" spans="1:20" ht="21.75" customHeight="1" x14ac:dyDescent="0.25">
      <c r="A45" s="27"/>
      <c r="B45" s="46">
        <v>39</v>
      </c>
      <c r="C45" s="47" t="s">
        <v>93</v>
      </c>
      <c r="D45" s="48">
        <v>10</v>
      </c>
      <c r="E45" s="49" t="s">
        <v>29</v>
      </c>
      <c r="F45" s="50" t="s">
        <v>94</v>
      </c>
      <c r="G45" s="51">
        <f t="shared" si="3"/>
        <v>450</v>
      </c>
      <c r="H45" s="52">
        <v>45</v>
      </c>
      <c r="I45" s="140"/>
      <c r="J45" s="53">
        <f t="shared" si="6"/>
        <v>0</v>
      </c>
      <c r="K45" s="54" t="str">
        <f t="shared" si="7"/>
        <v xml:space="preserve"> </v>
      </c>
      <c r="L45" s="55"/>
      <c r="M45" s="55"/>
      <c r="N45" s="57"/>
      <c r="O45" s="57"/>
      <c r="P45" s="85"/>
      <c r="Q45" s="85"/>
      <c r="R45" s="59"/>
      <c r="S45" s="57"/>
      <c r="T45" s="56"/>
    </row>
    <row r="46" spans="1:20" ht="21.75" customHeight="1" x14ac:dyDescent="0.25">
      <c r="A46" s="27"/>
      <c r="B46" s="46">
        <v>40</v>
      </c>
      <c r="C46" s="47" t="s">
        <v>95</v>
      </c>
      <c r="D46" s="48">
        <v>6</v>
      </c>
      <c r="E46" s="49" t="s">
        <v>31</v>
      </c>
      <c r="F46" s="50" t="s">
        <v>96</v>
      </c>
      <c r="G46" s="51">
        <f t="shared" si="3"/>
        <v>120</v>
      </c>
      <c r="H46" s="52">
        <v>20</v>
      </c>
      <c r="I46" s="140"/>
      <c r="J46" s="53">
        <f t="shared" si="6"/>
        <v>0</v>
      </c>
      <c r="K46" s="54" t="str">
        <f t="shared" si="7"/>
        <v xml:space="preserve"> </v>
      </c>
      <c r="L46" s="55"/>
      <c r="M46" s="55"/>
      <c r="N46" s="57"/>
      <c r="O46" s="57"/>
      <c r="P46" s="85"/>
      <c r="Q46" s="85"/>
      <c r="R46" s="59"/>
      <c r="S46" s="57"/>
      <c r="T46" s="56"/>
    </row>
    <row r="47" spans="1:20" ht="89.25" customHeight="1" x14ac:dyDescent="0.25">
      <c r="A47" s="27"/>
      <c r="B47" s="46">
        <v>41</v>
      </c>
      <c r="C47" s="47" t="s">
        <v>97</v>
      </c>
      <c r="D47" s="48">
        <v>1</v>
      </c>
      <c r="E47" s="49" t="s">
        <v>29</v>
      </c>
      <c r="F47" s="50" t="s">
        <v>148</v>
      </c>
      <c r="G47" s="51">
        <f t="shared" si="3"/>
        <v>230</v>
      </c>
      <c r="H47" s="52">
        <v>230</v>
      </c>
      <c r="I47" s="140"/>
      <c r="J47" s="53">
        <f t="shared" si="6"/>
        <v>0</v>
      </c>
      <c r="K47" s="54" t="str">
        <f t="shared" si="7"/>
        <v xml:space="preserve"> </v>
      </c>
      <c r="L47" s="55"/>
      <c r="M47" s="55"/>
      <c r="N47" s="57"/>
      <c r="O47" s="57"/>
      <c r="P47" s="85"/>
      <c r="Q47" s="85"/>
      <c r="R47" s="59"/>
      <c r="S47" s="57"/>
      <c r="T47" s="56"/>
    </row>
    <row r="48" spans="1:20" ht="88.5" customHeight="1" x14ac:dyDescent="0.25">
      <c r="A48" s="27"/>
      <c r="B48" s="46">
        <v>42</v>
      </c>
      <c r="C48" s="47" t="s">
        <v>98</v>
      </c>
      <c r="D48" s="48">
        <v>100</v>
      </c>
      <c r="E48" s="49" t="s">
        <v>29</v>
      </c>
      <c r="F48" s="50" t="s">
        <v>147</v>
      </c>
      <c r="G48" s="51">
        <f t="shared" si="3"/>
        <v>12500</v>
      </c>
      <c r="H48" s="52">
        <v>125</v>
      </c>
      <c r="I48" s="140"/>
      <c r="J48" s="53">
        <f t="shared" si="6"/>
        <v>0</v>
      </c>
      <c r="K48" s="54" t="str">
        <f t="shared" si="7"/>
        <v xml:space="preserve"> </v>
      </c>
      <c r="L48" s="55"/>
      <c r="M48" s="55"/>
      <c r="N48" s="57"/>
      <c r="O48" s="57"/>
      <c r="P48" s="85"/>
      <c r="Q48" s="85"/>
      <c r="R48" s="59"/>
      <c r="S48" s="57"/>
      <c r="T48" s="56"/>
    </row>
    <row r="49" spans="1:20" ht="21.75" customHeight="1" x14ac:dyDescent="0.25">
      <c r="A49" s="27"/>
      <c r="B49" s="46">
        <v>43</v>
      </c>
      <c r="C49" s="47" t="s">
        <v>99</v>
      </c>
      <c r="D49" s="48">
        <v>2</v>
      </c>
      <c r="E49" s="49" t="s">
        <v>29</v>
      </c>
      <c r="F49" s="50" t="s">
        <v>100</v>
      </c>
      <c r="G49" s="51">
        <f t="shared" si="3"/>
        <v>130</v>
      </c>
      <c r="H49" s="52">
        <v>65</v>
      </c>
      <c r="I49" s="140"/>
      <c r="J49" s="53">
        <f t="shared" si="6"/>
        <v>0</v>
      </c>
      <c r="K49" s="54" t="str">
        <f t="shared" si="7"/>
        <v xml:space="preserve"> </v>
      </c>
      <c r="L49" s="55"/>
      <c r="M49" s="55"/>
      <c r="N49" s="57"/>
      <c r="O49" s="57"/>
      <c r="P49" s="85"/>
      <c r="Q49" s="85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60</v>
      </c>
      <c r="D50" s="48">
        <v>10</v>
      </c>
      <c r="E50" s="49" t="s">
        <v>31</v>
      </c>
      <c r="F50" s="50" t="s">
        <v>59</v>
      </c>
      <c r="G50" s="51">
        <f t="shared" si="3"/>
        <v>300</v>
      </c>
      <c r="H50" s="52">
        <v>30</v>
      </c>
      <c r="I50" s="140"/>
      <c r="J50" s="53">
        <f t="shared" si="6"/>
        <v>0</v>
      </c>
      <c r="K50" s="54" t="str">
        <f t="shared" si="7"/>
        <v xml:space="preserve"> </v>
      </c>
      <c r="L50" s="55"/>
      <c r="M50" s="55"/>
      <c r="N50" s="57"/>
      <c r="O50" s="57"/>
      <c r="P50" s="85"/>
      <c r="Q50" s="85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101</v>
      </c>
      <c r="D51" s="48">
        <v>10</v>
      </c>
      <c r="E51" s="49" t="s">
        <v>31</v>
      </c>
      <c r="F51" s="50" t="s">
        <v>102</v>
      </c>
      <c r="G51" s="51">
        <f t="shared" si="3"/>
        <v>350</v>
      </c>
      <c r="H51" s="52">
        <v>35</v>
      </c>
      <c r="I51" s="140"/>
      <c r="J51" s="53">
        <f t="shared" si="6"/>
        <v>0</v>
      </c>
      <c r="K51" s="54" t="str">
        <f t="shared" si="7"/>
        <v xml:space="preserve"> </v>
      </c>
      <c r="L51" s="55"/>
      <c r="M51" s="55"/>
      <c r="N51" s="57"/>
      <c r="O51" s="57"/>
      <c r="P51" s="85"/>
      <c r="Q51" s="85"/>
      <c r="R51" s="59"/>
      <c r="S51" s="57"/>
      <c r="T51" s="56"/>
    </row>
    <row r="52" spans="1:20" ht="33" customHeight="1" x14ac:dyDescent="0.25">
      <c r="A52" s="27"/>
      <c r="B52" s="46">
        <v>46</v>
      </c>
      <c r="C52" s="47" t="s">
        <v>149</v>
      </c>
      <c r="D52" s="48">
        <v>40</v>
      </c>
      <c r="E52" s="49" t="s">
        <v>31</v>
      </c>
      <c r="F52" s="50" t="s">
        <v>103</v>
      </c>
      <c r="G52" s="51">
        <f t="shared" si="3"/>
        <v>600</v>
      </c>
      <c r="H52" s="52">
        <v>15</v>
      </c>
      <c r="I52" s="140"/>
      <c r="J52" s="53">
        <f t="shared" si="6"/>
        <v>0</v>
      </c>
      <c r="K52" s="54" t="str">
        <f t="shared" si="7"/>
        <v xml:space="preserve"> </v>
      </c>
      <c r="L52" s="55"/>
      <c r="M52" s="55"/>
      <c r="N52" s="57"/>
      <c r="O52" s="57"/>
      <c r="P52" s="85"/>
      <c r="Q52" s="85"/>
      <c r="R52" s="59"/>
      <c r="S52" s="57"/>
      <c r="T52" s="56"/>
    </row>
    <row r="53" spans="1:20" ht="21.75" customHeight="1" x14ac:dyDescent="0.25">
      <c r="A53" s="27"/>
      <c r="B53" s="46">
        <v>47</v>
      </c>
      <c r="C53" s="47" t="s">
        <v>150</v>
      </c>
      <c r="D53" s="48">
        <v>20</v>
      </c>
      <c r="E53" s="49" t="s">
        <v>104</v>
      </c>
      <c r="F53" s="50" t="s">
        <v>105</v>
      </c>
      <c r="G53" s="51">
        <f t="shared" si="3"/>
        <v>220</v>
      </c>
      <c r="H53" s="52">
        <v>11</v>
      </c>
      <c r="I53" s="140"/>
      <c r="J53" s="53">
        <f t="shared" si="6"/>
        <v>0</v>
      </c>
      <c r="K53" s="54" t="str">
        <f t="shared" si="7"/>
        <v xml:space="preserve"> </v>
      </c>
      <c r="L53" s="55"/>
      <c r="M53" s="55"/>
      <c r="N53" s="57"/>
      <c r="O53" s="57"/>
      <c r="P53" s="85"/>
      <c r="Q53" s="85"/>
      <c r="R53" s="59"/>
      <c r="S53" s="57"/>
      <c r="T53" s="56"/>
    </row>
    <row r="54" spans="1:20" ht="21.75" customHeight="1" x14ac:dyDescent="0.25">
      <c r="A54" s="27"/>
      <c r="B54" s="46">
        <v>48</v>
      </c>
      <c r="C54" s="47" t="s">
        <v>151</v>
      </c>
      <c r="D54" s="48">
        <v>20</v>
      </c>
      <c r="E54" s="49" t="s">
        <v>31</v>
      </c>
      <c r="F54" s="50" t="s">
        <v>66</v>
      </c>
      <c r="G54" s="51">
        <f t="shared" si="3"/>
        <v>260</v>
      </c>
      <c r="H54" s="52">
        <v>13</v>
      </c>
      <c r="I54" s="140"/>
      <c r="J54" s="53">
        <f t="shared" si="6"/>
        <v>0</v>
      </c>
      <c r="K54" s="54" t="str">
        <f t="shared" si="7"/>
        <v xml:space="preserve"> </v>
      </c>
      <c r="L54" s="55"/>
      <c r="M54" s="55"/>
      <c r="N54" s="57"/>
      <c r="O54" s="57"/>
      <c r="P54" s="85"/>
      <c r="Q54" s="85"/>
      <c r="R54" s="59"/>
      <c r="S54" s="57"/>
      <c r="T54" s="56"/>
    </row>
    <row r="55" spans="1:20" ht="21.75" customHeight="1" x14ac:dyDescent="0.25">
      <c r="A55" s="27"/>
      <c r="B55" s="46">
        <v>49</v>
      </c>
      <c r="C55" s="47" t="s">
        <v>152</v>
      </c>
      <c r="D55" s="48">
        <v>25</v>
      </c>
      <c r="E55" s="49" t="s">
        <v>31</v>
      </c>
      <c r="F55" s="50" t="s">
        <v>106</v>
      </c>
      <c r="G55" s="51">
        <f t="shared" si="3"/>
        <v>450</v>
      </c>
      <c r="H55" s="52">
        <v>18</v>
      </c>
      <c r="I55" s="140"/>
      <c r="J55" s="53">
        <f t="shared" si="6"/>
        <v>0</v>
      </c>
      <c r="K55" s="54" t="str">
        <f t="shared" si="7"/>
        <v xml:space="preserve"> </v>
      </c>
      <c r="L55" s="55"/>
      <c r="M55" s="55"/>
      <c r="N55" s="57"/>
      <c r="O55" s="57"/>
      <c r="P55" s="85"/>
      <c r="Q55" s="85"/>
      <c r="R55" s="59"/>
      <c r="S55" s="57"/>
      <c r="T55" s="56"/>
    </row>
    <row r="56" spans="1:20" ht="21.75" customHeight="1" x14ac:dyDescent="0.25">
      <c r="A56" s="27"/>
      <c r="B56" s="46">
        <v>50</v>
      </c>
      <c r="C56" s="47" t="s">
        <v>107</v>
      </c>
      <c r="D56" s="48">
        <v>1</v>
      </c>
      <c r="E56" s="49" t="s">
        <v>31</v>
      </c>
      <c r="F56" s="50" t="s">
        <v>108</v>
      </c>
      <c r="G56" s="51">
        <f t="shared" si="3"/>
        <v>390</v>
      </c>
      <c r="H56" s="52">
        <v>390</v>
      </c>
      <c r="I56" s="140"/>
      <c r="J56" s="53">
        <f t="shared" si="6"/>
        <v>0</v>
      </c>
      <c r="K56" s="54" t="str">
        <f t="shared" si="7"/>
        <v xml:space="preserve"> </v>
      </c>
      <c r="L56" s="55"/>
      <c r="M56" s="55"/>
      <c r="N56" s="57"/>
      <c r="O56" s="57"/>
      <c r="P56" s="85"/>
      <c r="Q56" s="85"/>
      <c r="R56" s="59"/>
      <c r="S56" s="57"/>
      <c r="T56" s="56"/>
    </row>
    <row r="57" spans="1:20" ht="21.75" customHeight="1" x14ac:dyDescent="0.25">
      <c r="A57" s="27"/>
      <c r="B57" s="46">
        <v>51</v>
      </c>
      <c r="C57" s="47" t="s">
        <v>78</v>
      </c>
      <c r="D57" s="48">
        <v>20</v>
      </c>
      <c r="E57" s="49" t="s">
        <v>29</v>
      </c>
      <c r="F57" s="50" t="s">
        <v>80</v>
      </c>
      <c r="G57" s="51">
        <f t="shared" si="3"/>
        <v>260</v>
      </c>
      <c r="H57" s="52">
        <v>13</v>
      </c>
      <c r="I57" s="140"/>
      <c r="J57" s="53">
        <f t="shared" si="6"/>
        <v>0</v>
      </c>
      <c r="K57" s="54" t="str">
        <f t="shared" si="7"/>
        <v xml:space="preserve"> </v>
      </c>
      <c r="L57" s="55"/>
      <c r="M57" s="55"/>
      <c r="N57" s="57"/>
      <c r="O57" s="57"/>
      <c r="P57" s="85"/>
      <c r="Q57" s="85"/>
      <c r="R57" s="59"/>
      <c r="S57" s="57"/>
      <c r="T57" s="56"/>
    </row>
    <row r="58" spans="1:20" ht="21.75" customHeight="1" x14ac:dyDescent="0.25">
      <c r="A58" s="27"/>
      <c r="B58" s="46">
        <v>52</v>
      </c>
      <c r="C58" s="47" t="s">
        <v>109</v>
      </c>
      <c r="D58" s="48">
        <v>20</v>
      </c>
      <c r="E58" s="49" t="s">
        <v>31</v>
      </c>
      <c r="F58" s="50" t="s">
        <v>110</v>
      </c>
      <c r="G58" s="51">
        <f t="shared" si="3"/>
        <v>1200</v>
      </c>
      <c r="H58" s="52">
        <v>60</v>
      </c>
      <c r="I58" s="140"/>
      <c r="J58" s="53">
        <f t="shared" si="6"/>
        <v>0</v>
      </c>
      <c r="K58" s="54" t="str">
        <f t="shared" si="7"/>
        <v xml:space="preserve"> </v>
      </c>
      <c r="L58" s="55"/>
      <c r="M58" s="55"/>
      <c r="N58" s="57"/>
      <c r="O58" s="57"/>
      <c r="P58" s="85"/>
      <c r="Q58" s="85"/>
      <c r="R58" s="59"/>
      <c r="S58" s="57"/>
      <c r="T58" s="56"/>
    </row>
    <row r="59" spans="1:20" ht="21.75" customHeight="1" x14ac:dyDescent="0.25">
      <c r="A59" s="27"/>
      <c r="B59" s="46">
        <v>53</v>
      </c>
      <c r="C59" s="47" t="s">
        <v>111</v>
      </c>
      <c r="D59" s="48">
        <v>5</v>
      </c>
      <c r="E59" s="49" t="s">
        <v>31</v>
      </c>
      <c r="F59" s="50" t="s">
        <v>112</v>
      </c>
      <c r="G59" s="51">
        <f t="shared" si="3"/>
        <v>25</v>
      </c>
      <c r="H59" s="52">
        <v>5</v>
      </c>
      <c r="I59" s="140"/>
      <c r="J59" s="53">
        <f t="shared" si="6"/>
        <v>0</v>
      </c>
      <c r="K59" s="54" t="str">
        <f t="shared" si="7"/>
        <v xml:space="preserve"> </v>
      </c>
      <c r="L59" s="55"/>
      <c r="M59" s="55"/>
      <c r="N59" s="57"/>
      <c r="O59" s="57"/>
      <c r="P59" s="85"/>
      <c r="Q59" s="85"/>
      <c r="R59" s="59"/>
      <c r="S59" s="57"/>
      <c r="T59" s="56"/>
    </row>
    <row r="60" spans="1:20" ht="72.75" customHeight="1" x14ac:dyDescent="0.25">
      <c r="A60" s="27"/>
      <c r="B60" s="46">
        <v>54</v>
      </c>
      <c r="C60" s="47" t="s">
        <v>153</v>
      </c>
      <c r="D60" s="48">
        <v>1</v>
      </c>
      <c r="E60" s="49" t="s">
        <v>31</v>
      </c>
      <c r="F60" s="50" t="s">
        <v>154</v>
      </c>
      <c r="G60" s="51">
        <f t="shared" si="3"/>
        <v>200</v>
      </c>
      <c r="H60" s="52">
        <v>200</v>
      </c>
      <c r="I60" s="140"/>
      <c r="J60" s="53">
        <f t="shared" si="6"/>
        <v>0</v>
      </c>
      <c r="K60" s="54" t="str">
        <f t="shared" si="7"/>
        <v xml:space="preserve"> </v>
      </c>
      <c r="L60" s="55"/>
      <c r="M60" s="55"/>
      <c r="N60" s="57"/>
      <c r="O60" s="57"/>
      <c r="P60" s="85"/>
      <c r="Q60" s="85"/>
      <c r="R60" s="59"/>
      <c r="S60" s="57"/>
      <c r="T60" s="56"/>
    </row>
    <row r="61" spans="1:20" ht="30" customHeight="1" thickBot="1" x14ac:dyDescent="0.3">
      <c r="A61" s="27"/>
      <c r="B61" s="86">
        <v>55</v>
      </c>
      <c r="C61" s="87" t="s">
        <v>113</v>
      </c>
      <c r="D61" s="88">
        <v>3</v>
      </c>
      <c r="E61" s="89" t="s">
        <v>31</v>
      </c>
      <c r="F61" s="90" t="s">
        <v>114</v>
      </c>
      <c r="G61" s="91">
        <f t="shared" si="3"/>
        <v>165</v>
      </c>
      <c r="H61" s="92">
        <v>55</v>
      </c>
      <c r="I61" s="143"/>
      <c r="J61" s="93">
        <f t="shared" si="6"/>
        <v>0</v>
      </c>
      <c r="K61" s="94" t="str">
        <f t="shared" si="7"/>
        <v xml:space="preserve"> </v>
      </c>
      <c r="L61" s="55"/>
      <c r="M61" s="55"/>
      <c r="N61" s="57"/>
      <c r="O61" s="57"/>
      <c r="P61" s="85"/>
      <c r="Q61" s="85"/>
      <c r="R61" s="59"/>
      <c r="S61" s="57"/>
      <c r="T61" s="56"/>
    </row>
    <row r="62" spans="1:20" ht="21.75" customHeight="1" x14ac:dyDescent="0.25">
      <c r="A62" s="27"/>
      <c r="B62" s="95">
        <v>56</v>
      </c>
      <c r="C62" s="96" t="s">
        <v>155</v>
      </c>
      <c r="D62" s="97">
        <v>12</v>
      </c>
      <c r="E62" s="98" t="s">
        <v>31</v>
      </c>
      <c r="F62" s="99" t="s">
        <v>115</v>
      </c>
      <c r="G62" s="100">
        <f t="shared" si="3"/>
        <v>756</v>
      </c>
      <c r="H62" s="101">
        <v>63</v>
      </c>
      <c r="I62" s="144"/>
      <c r="J62" s="102">
        <f t="shared" si="6"/>
        <v>0</v>
      </c>
      <c r="K62" s="103" t="str">
        <f t="shared" si="7"/>
        <v xml:space="preserve"> </v>
      </c>
      <c r="L62" s="104" t="s">
        <v>128</v>
      </c>
      <c r="M62" s="104" t="s">
        <v>129</v>
      </c>
      <c r="N62" s="105"/>
      <c r="O62" s="105"/>
      <c r="P62" s="104" t="s">
        <v>139</v>
      </c>
      <c r="Q62" s="104" t="s">
        <v>140</v>
      </c>
      <c r="R62" s="106" t="s">
        <v>26</v>
      </c>
      <c r="S62" s="105"/>
      <c r="T62" s="107" t="s">
        <v>12</v>
      </c>
    </row>
    <row r="63" spans="1:20" ht="21.75" customHeight="1" x14ac:dyDescent="0.25">
      <c r="A63" s="27"/>
      <c r="B63" s="46">
        <v>57</v>
      </c>
      <c r="C63" s="47" t="s">
        <v>81</v>
      </c>
      <c r="D63" s="48">
        <v>3</v>
      </c>
      <c r="E63" s="49" t="s">
        <v>29</v>
      </c>
      <c r="F63" s="50" t="s">
        <v>82</v>
      </c>
      <c r="G63" s="51">
        <f t="shared" si="3"/>
        <v>306</v>
      </c>
      <c r="H63" s="52">
        <v>102</v>
      </c>
      <c r="I63" s="140"/>
      <c r="J63" s="53">
        <f t="shared" si="6"/>
        <v>0</v>
      </c>
      <c r="K63" s="54" t="str">
        <f t="shared" si="7"/>
        <v xml:space="preserve"> </v>
      </c>
      <c r="L63" s="55"/>
      <c r="M63" s="55"/>
      <c r="N63" s="57"/>
      <c r="O63" s="57"/>
      <c r="P63" s="85"/>
      <c r="Q63" s="85"/>
      <c r="R63" s="59"/>
      <c r="S63" s="57"/>
      <c r="T63" s="56"/>
    </row>
    <row r="64" spans="1:20" ht="21.75" customHeight="1" x14ac:dyDescent="0.25">
      <c r="A64" s="27"/>
      <c r="B64" s="46">
        <v>58</v>
      </c>
      <c r="C64" s="47" t="s">
        <v>116</v>
      </c>
      <c r="D64" s="48">
        <v>2</v>
      </c>
      <c r="E64" s="49" t="s">
        <v>31</v>
      </c>
      <c r="F64" s="50" t="s">
        <v>117</v>
      </c>
      <c r="G64" s="51">
        <f t="shared" si="3"/>
        <v>60</v>
      </c>
      <c r="H64" s="52">
        <v>30</v>
      </c>
      <c r="I64" s="140"/>
      <c r="J64" s="53">
        <f t="shared" si="6"/>
        <v>0</v>
      </c>
      <c r="K64" s="54" t="str">
        <f t="shared" si="7"/>
        <v xml:space="preserve"> </v>
      </c>
      <c r="L64" s="55"/>
      <c r="M64" s="55"/>
      <c r="N64" s="57"/>
      <c r="O64" s="57"/>
      <c r="P64" s="85"/>
      <c r="Q64" s="85"/>
      <c r="R64" s="59"/>
      <c r="S64" s="57"/>
      <c r="T64" s="56"/>
    </row>
    <row r="65" spans="1:20" ht="21.75" customHeight="1" x14ac:dyDescent="0.25">
      <c r="A65" s="27"/>
      <c r="B65" s="46">
        <v>59</v>
      </c>
      <c r="C65" s="47" t="s">
        <v>156</v>
      </c>
      <c r="D65" s="48">
        <v>9</v>
      </c>
      <c r="E65" s="49" t="s">
        <v>31</v>
      </c>
      <c r="F65" s="50" t="s">
        <v>118</v>
      </c>
      <c r="G65" s="51">
        <f t="shared" si="3"/>
        <v>153</v>
      </c>
      <c r="H65" s="52">
        <v>17</v>
      </c>
      <c r="I65" s="140"/>
      <c r="J65" s="53">
        <f t="shared" si="6"/>
        <v>0</v>
      </c>
      <c r="K65" s="54" t="str">
        <f t="shared" si="7"/>
        <v xml:space="preserve"> </v>
      </c>
      <c r="L65" s="55"/>
      <c r="M65" s="55"/>
      <c r="N65" s="57"/>
      <c r="O65" s="57"/>
      <c r="P65" s="85"/>
      <c r="Q65" s="85"/>
      <c r="R65" s="59"/>
      <c r="S65" s="57"/>
      <c r="T65" s="56"/>
    </row>
    <row r="66" spans="1:20" ht="89.25" customHeight="1" x14ac:dyDescent="0.25">
      <c r="A66" s="27"/>
      <c r="B66" s="46">
        <v>60</v>
      </c>
      <c r="C66" s="47" t="s">
        <v>98</v>
      </c>
      <c r="D66" s="48">
        <v>40</v>
      </c>
      <c r="E66" s="49" t="s">
        <v>29</v>
      </c>
      <c r="F66" s="50" t="s">
        <v>147</v>
      </c>
      <c r="G66" s="51">
        <f t="shared" si="3"/>
        <v>5000</v>
      </c>
      <c r="H66" s="52">
        <v>125</v>
      </c>
      <c r="I66" s="140"/>
      <c r="J66" s="53">
        <f t="shared" si="6"/>
        <v>0</v>
      </c>
      <c r="K66" s="54" t="str">
        <f t="shared" si="7"/>
        <v xml:space="preserve"> </v>
      </c>
      <c r="L66" s="55"/>
      <c r="M66" s="55"/>
      <c r="N66" s="57"/>
      <c r="O66" s="57"/>
      <c r="P66" s="85"/>
      <c r="Q66" s="85"/>
      <c r="R66" s="59"/>
      <c r="S66" s="57"/>
      <c r="T66" s="56"/>
    </row>
    <row r="67" spans="1:20" ht="21.75" customHeight="1" x14ac:dyDescent="0.25">
      <c r="A67" s="27"/>
      <c r="B67" s="46">
        <v>61</v>
      </c>
      <c r="C67" s="47" t="s">
        <v>119</v>
      </c>
      <c r="D67" s="48">
        <v>5</v>
      </c>
      <c r="E67" s="49" t="s">
        <v>31</v>
      </c>
      <c r="F67" s="50" t="s">
        <v>120</v>
      </c>
      <c r="G67" s="51">
        <f t="shared" si="3"/>
        <v>15</v>
      </c>
      <c r="H67" s="52">
        <v>3</v>
      </c>
      <c r="I67" s="140"/>
      <c r="J67" s="53">
        <f t="shared" si="6"/>
        <v>0</v>
      </c>
      <c r="K67" s="54" t="str">
        <f t="shared" si="7"/>
        <v xml:space="preserve"> </v>
      </c>
      <c r="L67" s="55"/>
      <c r="M67" s="55"/>
      <c r="N67" s="57"/>
      <c r="O67" s="57"/>
      <c r="P67" s="85"/>
      <c r="Q67" s="85"/>
      <c r="R67" s="59"/>
      <c r="S67" s="57"/>
      <c r="T67" s="56"/>
    </row>
    <row r="68" spans="1:20" ht="21.75" customHeight="1" x14ac:dyDescent="0.25">
      <c r="A68" s="27"/>
      <c r="B68" s="46">
        <v>62</v>
      </c>
      <c r="C68" s="47" t="s">
        <v>157</v>
      </c>
      <c r="D68" s="48">
        <v>10</v>
      </c>
      <c r="E68" s="49" t="s">
        <v>31</v>
      </c>
      <c r="F68" s="50" t="s">
        <v>103</v>
      </c>
      <c r="G68" s="51">
        <f t="shared" si="3"/>
        <v>150</v>
      </c>
      <c r="H68" s="52">
        <v>15</v>
      </c>
      <c r="I68" s="140"/>
      <c r="J68" s="53">
        <f t="shared" si="6"/>
        <v>0</v>
      </c>
      <c r="K68" s="54" t="str">
        <f t="shared" si="7"/>
        <v xml:space="preserve"> </v>
      </c>
      <c r="L68" s="55"/>
      <c r="M68" s="55"/>
      <c r="N68" s="57"/>
      <c r="O68" s="57"/>
      <c r="P68" s="85"/>
      <c r="Q68" s="85"/>
      <c r="R68" s="59"/>
      <c r="S68" s="57"/>
      <c r="T68" s="56"/>
    </row>
    <row r="69" spans="1:20" ht="21.75" customHeight="1" x14ac:dyDescent="0.25">
      <c r="A69" s="27"/>
      <c r="B69" s="46">
        <v>63</v>
      </c>
      <c r="C69" s="47" t="s">
        <v>158</v>
      </c>
      <c r="D69" s="48">
        <v>10</v>
      </c>
      <c r="E69" s="49" t="s">
        <v>29</v>
      </c>
      <c r="F69" s="50" t="s">
        <v>121</v>
      </c>
      <c r="G69" s="51">
        <f t="shared" si="3"/>
        <v>250</v>
      </c>
      <c r="H69" s="52">
        <v>25</v>
      </c>
      <c r="I69" s="140"/>
      <c r="J69" s="53">
        <f t="shared" si="6"/>
        <v>0</v>
      </c>
      <c r="K69" s="54" t="str">
        <f t="shared" si="7"/>
        <v xml:space="preserve"> </v>
      </c>
      <c r="L69" s="55"/>
      <c r="M69" s="55"/>
      <c r="N69" s="57"/>
      <c r="O69" s="57"/>
      <c r="P69" s="85"/>
      <c r="Q69" s="85"/>
      <c r="R69" s="59"/>
      <c r="S69" s="57"/>
      <c r="T69" s="56"/>
    </row>
    <row r="70" spans="1:20" ht="21.75" customHeight="1" x14ac:dyDescent="0.25">
      <c r="A70" s="27"/>
      <c r="B70" s="46">
        <v>64</v>
      </c>
      <c r="C70" s="47" t="s">
        <v>34</v>
      </c>
      <c r="D70" s="48">
        <v>3</v>
      </c>
      <c r="E70" s="49" t="s">
        <v>35</v>
      </c>
      <c r="F70" s="50" t="s">
        <v>36</v>
      </c>
      <c r="G70" s="51">
        <f t="shared" si="3"/>
        <v>135</v>
      </c>
      <c r="H70" s="52">
        <v>45</v>
      </c>
      <c r="I70" s="140"/>
      <c r="J70" s="53">
        <f t="shared" si="6"/>
        <v>0</v>
      </c>
      <c r="K70" s="54" t="str">
        <f t="shared" si="7"/>
        <v xml:space="preserve"> </v>
      </c>
      <c r="L70" s="55"/>
      <c r="M70" s="55"/>
      <c r="N70" s="57"/>
      <c r="O70" s="57"/>
      <c r="P70" s="85"/>
      <c r="Q70" s="85"/>
      <c r="R70" s="59"/>
      <c r="S70" s="57"/>
      <c r="T70" s="56"/>
    </row>
    <row r="71" spans="1:20" ht="21.75" customHeight="1" x14ac:dyDescent="0.25">
      <c r="A71" s="27"/>
      <c r="B71" s="46">
        <v>65</v>
      </c>
      <c r="C71" s="47" t="s">
        <v>122</v>
      </c>
      <c r="D71" s="48">
        <v>1</v>
      </c>
      <c r="E71" s="49" t="s">
        <v>35</v>
      </c>
      <c r="F71" s="50" t="s">
        <v>123</v>
      </c>
      <c r="G71" s="51">
        <f t="shared" si="3"/>
        <v>54</v>
      </c>
      <c r="H71" s="52">
        <v>54</v>
      </c>
      <c r="I71" s="140"/>
      <c r="J71" s="53">
        <f t="shared" si="6"/>
        <v>0</v>
      </c>
      <c r="K71" s="54" t="str">
        <f t="shared" si="7"/>
        <v xml:space="preserve"> </v>
      </c>
      <c r="L71" s="55"/>
      <c r="M71" s="55"/>
      <c r="N71" s="57"/>
      <c r="O71" s="57"/>
      <c r="P71" s="85"/>
      <c r="Q71" s="85"/>
      <c r="R71" s="59"/>
      <c r="S71" s="57"/>
      <c r="T71" s="56"/>
    </row>
    <row r="72" spans="1:20" ht="21.75" customHeight="1" x14ac:dyDescent="0.25">
      <c r="A72" s="27"/>
      <c r="B72" s="46">
        <v>66</v>
      </c>
      <c r="C72" s="47" t="s">
        <v>159</v>
      </c>
      <c r="D72" s="48">
        <v>4</v>
      </c>
      <c r="E72" s="49" t="s">
        <v>31</v>
      </c>
      <c r="F72" s="50" t="s">
        <v>106</v>
      </c>
      <c r="G72" s="51">
        <f t="shared" si="3"/>
        <v>72</v>
      </c>
      <c r="H72" s="52">
        <v>18</v>
      </c>
      <c r="I72" s="140"/>
      <c r="J72" s="53">
        <f t="shared" ref="J72:J75" si="8">D72*I72</f>
        <v>0</v>
      </c>
      <c r="K72" s="54" t="str">
        <f t="shared" ref="K72:K75" si="9">IF(ISNUMBER(I72), IF(I72&gt;H72,"NEVYHOVUJE","VYHOVUJE")," ")</f>
        <v xml:space="preserve"> </v>
      </c>
      <c r="L72" s="55"/>
      <c r="M72" s="55"/>
      <c r="N72" s="57"/>
      <c r="O72" s="57"/>
      <c r="P72" s="85"/>
      <c r="Q72" s="85"/>
      <c r="R72" s="59"/>
      <c r="S72" s="57"/>
      <c r="T72" s="56"/>
    </row>
    <row r="73" spans="1:20" ht="21.75" customHeight="1" x14ac:dyDescent="0.25">
      <c r="A73" s="27"/>
      <c r="B73" s="46">
        <v>67</v>
      </c>
      <c r="C73" s="47" t="s">
        <v>69</v>
      </c>
      <c r="D73" s="48">
        <v>1</v>
      </c>
      <c r="E73" s="49" t="s">
        <v>31</v>
      </c>
      <c r="F73" s="50" t="s">
        <v>70</v>
      </c>
      <c r="G73" s="51">
        <f t="shared" si="3"/>
        <v>180</v>
      </c>
      <c r="H73" s="52">
        <v>180</v>
      </c>
      <c r="I73" s="140"/>
      <c r="J73" s="53">
        <f t="shared" si="8"/>
        <v>0</v>
      </c>
      <c r="K73" s="54" t="str">
        <f t="shared" si="9"/>
        <v xml:space="preserve"> </v>
      </c>
      <c r="L73" s="55"/>
      <c r="M73" s="55"/>
      <c r="N73" s="57"/>
      <c r="O73" s="57"/>
      <c r="P73" s="85"/>
      <c r="Q73" s="85"/>
      <c r="R73" s="59"/>
      <c r="S73" s="57"/>
      <c r="T73" s="56"/>
    </row>
    <row r="74" spans="1:20" ht="21.75" customHeight="1" thickBot="1" x14ac:dyDescent="0.3">
      <c r="A74" s="27"/>
      <c r="B74" s="62">
        <v>68</v>
      </c>
      <c r="C74" s="63" t="s">
        <v>78</v>
      </c>
      <c r="D74" s="64">
        <v>10</v>
      </c>
      <c r="E74" s="65" t="s">
        <v>29</v>
      </c>
      <c r="F74" s="66" t="s">
        <v>80</v>
      </c>
      <c r="G74" s="67">
        <f t="shared" si="3"/>
        <v>130</v>
      </c>
      <c r="H74" s="68">
        <v>13</v>
      </c>
      <c r="I74" s="141"/>
      <c r="J74" s="69">
        <f t="shared" si="8"/>
        <v>0</v>
      </c>
      <c r="K74" s="70" t="str">
        <f t="shared" si="9"/>
        <v xml:space="preserve"> </v>
      </c>
      <c r="L74" s="71"/>
      <c r="M74" s="71"/>
      <c r="N74" s="73"/>
      <c r="O74" s="73"/>
      <c r="P74" s="108"/>
      <c r="Q74" s="108"/>
      <c r="R74" s="75"/>
      <c r="S74" s="73"/>
      <c r="T74" s="72"/>
    </row>
    <row r="75" spans="1:20" ht="33" customHeight="1" x14ac:dyDescent="0.25">
      <c r="A75" s="27"/>
      <c r="B75" s="76">
        <v>69</v>
      </c>
      <c r="C75" s="77" t="s">
        <v>160</v>
      </c>
      <c r="D75" s="78">
        <v>2</v>
      </c>
      <c r="E75" s="79" t="s">
        <v>31</v>
      </c>
      <c r="F75" s="80" t="s">
        <v>124</v>
      </c>
      <c r="G75" s="81">
        <f t="shared" si="3"/>
        <v>32</v>
      </c>
      <c r="H75" s="82">
        <v>16</v>
      </c>
      <c r="I75" s="142"/>
      <c r="J75" s="83">
        <f t="shared" si="8"/>
        <v>0</v>
      </c>
      <c r="K75" s="84" t="str">
        <f t="shared" si="9"/>
        <v xml:space="preserve"> </v>
      </c>
      <c r="L75" s="55" t="s">
        <v>128</v>
      </c>
      <c r="M75" s="55" t="s">
        <v>129</v>
      </c>
      <c r="N75" s="57"/>
      <c r="O75" s="57"/>
      <c r="P75" s="55" t="s">
        <v>141</v>
      </c>
      <c r="Q75" s="55" t="s">
        <v>142</v>
      </c>
      <c r="R75" s="59" t="s">
        <v>26</v>
      </c>
      <c r="S75" s="57"/>
      <c r="T75" s="56" t="s">
        <v>12</v>
      </c>
    </row>
    <row r="76" spans="1:20" ht="92.25" customHeight="1" x14ac:dyDescent="0.25">
      <c r="A76" s="27"/>
      <c r="B76" s="46">
        <v>70</v>
      </c>
      <c r="C76" s="47" t="s">
        <v>98</v>
      </c>
      <c r="D76" s="48">
        <v>10</v>
      </c>
      <c r="E76" s="49" t="s">
        <v>29</v>
      </c>
      <c r="F76" s="50" t="s">
        <v>147</v>
      </c>
      <c r="G76" s="51">
        <f t="shared" si="3"/>
        <v>1250</v>
      </c>
      <c r="H76" s="52">
        <v>125</v>
      </c>
      <c r="I76" s="140"/>
      <c r="J76" s="53">
        <f t="shared" ref="J76:J77" si="10">D76*I76</f>
        <v>0</v>
      </c>
      <c r="K76" s="54" t="str">
        <f t="shared" ref="K76:K77" si="11">IF(ISNUMBER(I76), IF(I76&gt;H76,"NEVYHOVUJE","VYHOVUJE")," ")</f>
        <v xml:space="preserve"> </v>
      </c>
      <c r="L76" s="55"/>
      <c r="M76" s="55"/>
      <c r="N76" s="57"/>
      <c r="O76" s="57"/>
      <c r="P76" s="109"/>
      <c r="Q76" s="109"/>
      <c r="R76" s="59"/>
      <c r="S76" s="57"/>
      <c r="T76" s="56"/>
    </row>
    <row r="77" spans="1:20" ht="33" customHeight="1" thickBot="1" x14ac:dyDescent="0.3">
      <c r="A77" s="27"/>
      <c r="B77" s="110">
        <v>71</v>
      </c>
      <c r="C77" s="111" t="s">
        <v>161</v>
      </c>
      <c r="D77" s="112">
        <v>1</v>
      </c>
      <c r="E77" s="113" t="s">
        <v>31</v>
      </c>
      <c r="F77" s="114" t="s">
        <v>125</v>
      </c>
      <c r="G77" s="115">
        <f t="shared" si="3"/>
        <v>13</v>
      </c>
      <c r="H77" s="116">
        <v>13</v>
      </c>
      <c r="I77" s="145"/>
      <c r="J77" s="117">
        <f t="shared" si="10"/>
        <v>0</v>
      </c>
      <c r="K77" s="118" t="str">
        <f t="shared" si="11"/>
        <v xml:space="preserve"> </v>
      </c>
      <c r="L77" s="119"/>
      <c r="M77" s="119"/>
      <c r="N77" s="120"/>
      <c r="O77" s="120"/>
      <c r="P77" s="121"/>
      <c r="Q77" s="121"/>
      <c r="R77" s="122"/>
      <c r="S77" s="120"/>
      <c r="T77" s="123"/>
    </row>
    <row r="78" spans="1:20" ht="16.5" thickTop="1" thickBot="1" x14ac:dyDescent="0.3">
      <c r="C78" s="1"/>
      <c r="D78" s="1"/>
      <c r="E78" s="1"/>
      <c r="F78" s="1"/>
      <c r="G78" s="1"/>
      <c r="J78" s="124"/>
    </row>
    <row r="79" spans="1:20" ht="60.75" customHeight="1" thickTop="1" thickBot="1" x14ac:dyDescent="0.3">
      <c r="B79" s="125" t="s">
        <v>9</v>
      </c>
      <c r="C79" s="125"/>
      <c r="D79" s="125"/>
      <c r="E79" s="125"/>
      <c r="F79" s="125"/>
      <c r="G79" s="126"/>
      <c r="H79" s="127" t="s">
        <v>10</v>
      </c>
      <c r="I79" s="128" t="s">
        <v>11</v>
      </c>
      <c r="J79" s="129"/>
      <c r="K79" s="130"/>
      <c r="S79" s="24"/>
      <c r="T79" s="131"/>
    </row>
    <row r="80" spans="1:20" ht="33" customHeight="1" thickTop="1" thickBot="1" x14ac:dyDescent="0.3">
      <c r="B80" s="132" t="s">
        <v>25</v>
      </c>
      <c r="C80" s="132"/>
      <c r="D80" s="132"/>
      <c r="E80" s="132"/>
      <c r="F80" s="132"/>
      <c r="G80" s="133"/>
      <c r="H80" s="134">
        <f>SUM(G7:G77)</f>
        <v>34790</v>
      </c>
      <c r="I80" s="135">
        <f>SUM(J7:J77)</f>
        <v>0</v>
      </c>
      <c r="J80" s="136"/>
      <c r="K80" s="137"/>
    </row>
    <row r="81" ht="14.25" customHeight="1" thickTop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</sheetData>
  <sheetProtection algorithmName="SHA-512" hashValue="zJP1PSNMLS892ChD57GIt3HwY5M7ECeS6Czp0PcdxouFA3B/LVsAO0zJRud49kv+ymx0pOi9OBb8lqXW9EYfqA==" saltValue="8rTsQkQFPA36dGCya95Vsw==" spinCount="100000" sheet="1" objects="1" scenarios="1"/>
  <mergeCells count="59">
    <mergeCell ref="R7:R20"/>
    <mergeCell ref="B1:D1"/>
    <mergeCell ref="I79:K79"/>
    <mergeCell ref="B80:F80"/>
    <mergeCell ref="I80:K80"/>
    <mergeCell ref="B79:F79"/>
    <mergeCell ref="Q7:Q20"/>
    <mergeCell ref="P7:P20"/>
    <mergeCell ref="O7:O20"/>
    <mergeCell ref="N7:N20"/>
    <mergeCell ref="M7:M20"/>
    <mergeCell ref="L7:L20"/>
    <mergeCell ref="L21:L34"/>
    <mergeCell ref="M21:M34"/>
    <mergeCell ref="N21:N34"/>
    <mergeCell ref="O21:O34"/>
    <mergeCell ref="S21:S34"/>
    <mergeCell ref="T21:T34"/>
    <mergeCell ref="T7:T20"/>
    <mergeCell ref="S7:S20"/>
    <mergeCell ref="L35:L38"/>
    <mergeCell ref="M35:M38"/>
    <mergeCell ref="N35:N38"/>
    <mergeCell ref="O35:O38"/>
    <mergeCell ref="P35:P38"/>
    <mergeCell ref="Q35:Q38"/>
    <mergeCell ref="R35:R38"/>
    <mergeCell ref="S35:S38"/>
    <mergeCell ref="T35:T38"/>
    <mergeCell ref="P21:P34"/>
    <mergeCell ref="Q21:Q34"/>
    <mergeCell ref="R21:R34"/>
    <mergeCell ref="T39:T61"/>
    <mergeCell ref="S39:S61"/>
    <mergeCell ref="R39:R61"/>
    <mergeCell ref="Q39:Q61"/>
    <mergeCell ref="P39:P61"/>
    <mergeCell ref="O39:O61"/>
    <mergeCell ref="N39:N61"/>
    <mergeCell ref="M39:M61"/>
    <mergeCell ref="L39:L61"/>
    <mergeCell ref="L62:L74"/>
    <mergeCell ref="M62:M74"/>
    <mergeCell ref="L75:L77"/>
    <mergeCell ref="M75:M77"/>
    <mergeCell ref="N75:N77"/>
    <mergeCell ref="N62:N74"/>
    <mergeCell ref="O62:O74"/>
    <mergeCell ref="O75:O77"/>
    <mergeCell ref="P62:P74"/>
    <mergeCell ref="P75:P77"/>
    <mergeCell ref="Q62:Q74"/>
    <mergeCell ref="Q75:Q77"/>
    <mergeCell ref="R62:R74"/>
    <mergeCell ref="R75:R77"/>
    <mergeCell ref="S62:S74"/>
    <mergeCell ref="S75:S77"/>
    <mergeCell ref="T62:T74"/>
    <mergeCell ref="T75:T77"/>
  </mergeCells>
  <conditionalFormatting sqref="B7:B77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7">
    <cfRule type="containsBlanks" dxfId="5" priority="22">
      <formula>LEN(TRIM(D7))=0</formula>
    </cfRule>
  </conditionalFormatting>
  <conditionalFormatting sqref="I7:I77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2024-11-01T10:57:09Z</cp:lastPrinted>
  <dcterms:created xsi:type="dcterms:W3CDTF">2014-03-05T12:43:32Z</dcterms:created>
  <dcterms:modified xsi:type="dcterms:W3CDTF">2024-11-01T12:41:49Z</dcterms:modified>
</cp:coreProperties>
</file>